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Приложение к ПЗ" sheetId="1" r:id="rId1"/>
  </sheets>
  <definedNames>
    <definedName name="_xlnm._FilterDatabase" localSheetId="0" hidden="1">'Приложение к ПЗ'!$A$6:$K$23</definedName>
    <definedName name="_xlnm.Print_Titles" localSheetId="0">'Приложение к ПЗ'!$5:$6</definedName>
    <definedName name="_xlnm.Print_Area" localSheetId="0">'Приложение к ПЗ'!$A$1:$K$71</definedName>
  </definedNames>
  <calcPr calcId="145621" fullPrecision="0"/>
</workbook>
</file>

<file path=xl/calcChain.xml><?xml version="1.0" encoding="utf-8"?>
<calcChain xmlns="http://schemas.openxmlformats.org/spreadsheetml/2006/main">
  <c r="E8" i="1" l="1"/>
  <c r="F8" i="1"/>
  <c r="D8" i="1"/>
  <c r="E12" i="1" l="1"/>
  <c r="F12" i="1"/>
  <c r="D12" i="1"/>
  <c r="D21" i="1" l="1"/>
  <c r="E19" i="1"/>
  <c r="F19" i="1"/>
  <c r="D19" i="1"/>
  <c r="E42" i="1"/>
  <c r="F42" i="1"/>
  <c r="D42" i="1"/>
  <c r="E45" i="1"/>
  <c r="F45" i="1"/>
  <c r="D45" i="1"/>
  <c r="E36" i="1"/>
  <c r="F36" i="1"/>
  <c r="D36" i="1"/>
  <c r="E30" i="1"/>
  <c r="F30" i="1"/>
  <c r="D30" i="1"/>
  <c r="F27" i="1"/>
  <c r="E27" i="1"/>
  <c r="D27" i="1"/>
  <c r="E21" i="1" l="1"/>
  <c r="F21" i="1"/>
</calcChain>
</file>

<file path=xl/sharedStrings.xml><?xml version="1.0" encoding="utf-8"?>
<sst xmlns="http://schemas.openxmlformats.org/spreadsheetml/2006/main" count="115" uniqueCount="105">
  <si>
    <t>№ п/п</t>
  </si>
  <si>
    <t>2024 год</t>
  </si>
  <si>
    <t>8</t>
  </si>
  <si>
    <t>9</t>
  </si>
  <si>
    <t>1.1</t>
  </si>
  <si>
    <t>2.1</t>
  </si>
  <si>
    <t>3</t>
  </si>
  <si>
    <t>3.1</t>
  </si>
  <si>
    <t>Наименование  показателя, единица измерения</t>
  </si>
  <si>
    <t>2025 год</t>
  </si>
  <si>
    <t>к пояснительной записке</t>
  </si>
  <si>
    <t xml:space="preserve">Расходы, тыс. руб. </t>
  </si>
  <si>
    <t>2026 год</t>
  </si>
  <si>
    <t xml:space="preserve">Проект в НП </t>
  </si>
  <si>
    <t>не заполняется (в ГП установлены результаты)</t>
  </si>
  <si>
    <t>Значение  показателя</t>
  </si>
  <si>
    <t>Наименование государственной программы, структурного элемента, направления расходов</t>
  </si>
  <si>
    <t>наименование направления расходов 1 (КЦСР 1)</t>
  </si>
  <si>
    <t>наименование направления расходов 2 (КЦСР 2)</t>
  </si>
  <si>
    <t>заполняется</t>
  </si>
  <si>
    <t>2023 год</t>
  </si>
  <si>
    <t>по совпадающим показателям</t>
  </si>
  <si>
    <t xml:space="preserve">2023 год *                   </t>
  </si>
  <si>
    <t>*</t>
  </si>
  <si>
    <t>Итог по графе 3 должен соответствовать первоначально утвержденному Закону Пермского края "О бюджете Пермского края на 2023 год и на плановый период 2024 и 2025 годов". В случае отсутствия мероприятия в проекте бюджета на 2024-2026 годы отражать его по графе 2 не требуется, при этом его объем следует учесть по итогу ГП.</t>
  </si>
  <si>
    <t>Государственная программа  «Региональная политика и развитие территорий»</t>
  </si>
  <si>
    <t xml:space="preserve"> -</t>
  </si>
  <si>
    <t>1,7</t>
  </si>
  <si>
    <t>4</t>
  </si>
  <si>
    <t>4.1</t>
  </si>
  <si>
    <t>4.2</t>
  </si>
  <si>
    <t>Направление 2.1 «Реализация мероприятий по переселению жителей Пермского края в целях создания условий для их комфортного проживания» (КЦСР 112022P340)</t>
  </si>
  <si>
    <t>Направление 1 «Реализация программ развития преобразованных муниципальных образований» (КЦСР 113022P180)</t>
  </si>
  <si>
    <t>Направление 2 «Снос расселенных жилых домов и нежилых зданий (сооружений), расположенных на территории муниципальных образований Пермского края» (КЦСР 113022P250)</t>
  </si>
  <si>
    <t>Направление 1 «Реализация мероприятий с участием средств самообложения граждан» (КЦСР 113032P060)</t>
  </si>
  <si>
    <t>Направление 2 «Софинансирование проектов инициативного бюджетирования» (КЦСР 113032P080)</t>
  </si>
  <si>
    <t>Направление 3 «Проведение мероприятий по сопровождению инициативного бюджетирования» (КЦСР 113032P090)</t>
  </si>
  <si>
    <t>Направление 4 «Поддержка проектов, победивших в конкурсе школьных проектов «Дети решают» (КЦСР 113032P370)</t>
  </si>
  <si>
    <t>Направление 5 «Краевой конкурс «Лидеры общественного самоуправления» (КЦСР 113032P270)</t>
  </si>
  <si>
    <t>Направление 1 «Развитие системы повышения квалификации и профессиональной переподготовки лиц, замещающих выборные муниципальные должности, муниципальных служащих и работников муниципальных учреждений» (КЦСР 113042P100)</t>
  </si>
  <si>
    <t>Направление 3 «Грант в форме субсидии из бюджета Пермского края Ассоциации «Совет муниципальных образований Пермского края» на выполнение мероприятий по межмуниципальному и межрегиональному сотрудничеству» (КЦСР 113042P260)</t>
  </si>
  <si>
    <t>Направление 4 «Краевой конкурс «Лучший муниципальный служащий Пермского края» (КЦСР 113042P380)</t>
  </si>
  <si>
    <t>Направление 5 «Выплата денежного пособия лицам, замещавшим отдельные муниципальные должности и должности муниципальной службы» (КЦСР 1130470560)</t>
  </si>
  <si>
    <t>Направление 2 «Конкурс городских и муниципальных округов Пермского края по достижению наиболее результативных значений показателей управленческой деятельности» (КЦСР 113042P110)</t>
  </si>
  <si>
    <t>Направление 1 «Содержание государственных органов Пермского края (в том числе органов государственной власти Пермского края)» (КЦСР 1130500090)</t>
  </si>
  <si>
    <t>Направление 2 «Обеспечение доступа населения Пермского края к информации о значимых мероприятиях, реализуемых Министерством территориального развития Пермского края» (КЦСР 113052P390)</t>
  </si>
  <si>
    <t>Направление 1 «Содержание государственных органов Пермского края (в том числе органов государственной власти Пермского края)» (КЦСР 1130600090)</t>
  </si>
  <si>
    <t>54,5</t>
  </si>
  <si>
    <t>54,6</t>
  </si>
  <si>
    <t>54,7</t>
  </si>
  <si>
    <t>66,9</t>
  </si>
  <si>
    <t>67,0</t>
  </si>
  <si>
    <t>-</t>
  </si>
  <si>
    <t>Направление 1 «Реализация мероприятий по направлению «Школьный двор» (КЦСР 112КК2Р350)</t>
  </si>
  <si>
    <t>Направление 1 «Выравнивание бюджетной обеспеченности муниципальных округов, городских округов» (КЦСР 113012P020)</t>
  </si>
  <si>
    <t>Направление 2 «Дотации, связанные с особым режимом безопасного функционирования закрытых административно-территориальных образований» (КЦСР 1130150100)</t>
  </si>
  <si>
    <t>Направление 3 «Стимулирование муниципальных образований к росту доходов» (КЦСР 113012P230)</t>
  </si>
  <si>
    <t>Направление 4 «Стимулирование муниципальных образований к увеличению численности самозанятых граждан и поступлений налога на профессиональный доход» (КЦСР 113012P360)</t>
  </si>
  <si>
    <t>Направление 5 «Дотация на сбалансированность бюджетов муниципальных образований» (КЦСР 113012P030)</t>
  </si>
  <si>
    <t>Направление 2 «Реализация мероприятий по направлению «Культурная реновация» (КЦСР 112КК2Р420)</t>
  </si>
  <si>
    <t>Направление 3 ««Реализация мероприятий по направлению «Наша улица»  (КЦСР 112КК2Р430)</t>
  </si>
  <si>
    <t>Направление 4 ««Реализация мероприятий по направлению «Школьная остановка»  (КЦСР 112КК2Р400)</t>
  </si>
  <si>
    <t>Направление 5 ««Реализация мероприятий по направлению «Качественное водоснабжение» (КЦСР 112КК2Р410)</t>
  </si>
  <si>
    <t>Направление 6 «Реализация мероприятий комплексных планов развития муниципальных образований территорий Верхнекамья» (КЦСР 112КК2Р310)</t>
  </si>
  <si>
    <t>Региональный проект 1 "Комфортный край"</t>
  </si>
  <si>
    <t>Региональный проект 2 "Переселение жителей из отдельных территорий"</t>
  </si>
  <si>
    <t>Отклонение в уровнях бюджетной обеспеченности между 5 наименее и 5 наиболее обеспеченными муниципальными образованиями Пермского края с учетом оказания финансовой поддержки из бюджета Пермского края в форме дотаций, ед.</t>
  </si>
  <si>
    <t>Уровень удовлетворенности населения развитием территорий, %</t>
  </si>
  <si>
    <t>67,1</t>
  </si>
  <si>
    <t>Количество населенных пунктов, жители которых улучшили жилищные условия (нарастающим итогом с 2024 года), ед.</t>
  </si>
  <si>
    <t>Комплекс процессных мероприятий 1 "Повышение бюджетной обеспеченности муниципальных образований"</t>
  </si>
  <si>
    <t>Комплекс процессных мероприятий 2 "Создание условий для комплексного развития территорий"</t>
  </si>
  <si>
    <t>Комплекс процессных мероприятий 3 "Развитие общественного самоуправления"</t>
  </si>
  <si>
    <t>Комплекс процессных мероприятий 4 "Эффективное муниципальное управление"</t>
  </si>
  <si>
    <t>Комплекс процессных мероприятий 5 "Обеспечение деятельности Министерства территориального развития Пермского края"</t>
  </si>
  <si>
    <t>Комплекс процессных мероприятий 6 "Обеспечение деятельности Министерства по делам Коми-Пермяцкого округа Пермского края"</t>
  </si>
  <si>
    <t>Доля жителей, проживающих в населенных пунктах Пермского края, в которых реализованы мероприятия проекта, от общего количества жителей Пермского края, %</t>
  </si>
  <si>
    <t>1.2</t>
  </si>
  <si>
    <t>1.3</t>
  </si>
  <si>
    <t>1.4</t>
  </si>
  <si>
    <t>1.5</t>
  </si>
  <si>
    <t>1.6</t>
  </si>
  <si>
    <t>2</t>
  </si>
  <si>
    <t>3.2</t>
  </si>
  <si>
    <t>3.3</t>
  </si>
  <si>
    <t>3.4</t>
  </si>
  <si>
    <t>3.5</t>
  </si>
  <si>
    <t>5</t>
  </si>
  <si>
    <t>5.1</t>
  </si>
  <si>
    <t>5.2</t>
  </si>
  <si>
    <t>5.3</t>
  </si>
  <si>
    <t>5.4</t>
  </si>
  <si>
    <t>5.5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</si>
  <si>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</si>
  <si>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</si>
  <si>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</si>
  <si>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</si>
  <si>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</si>
  <si>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</si>
  <si>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</si>
  <si>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</si>
  <si>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</si>
  <si>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8.1</t>
  </si>
  <si>
    <t>Приложение 12</t>
  </si>
  <si>
    <t>Финансовое обеспечение реализации государственной программы Пермского края
««Региональная политика и развитие территорий»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</si>
</sst>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1" fontId="10" fillId="0" borderId="0" xfId="0" applyNumberFormat="1" applyFont="1" applyFill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>
      <alignment horizontal="left" wrapText="1"/>
    </xf>
    <xf numFmtId="0" fontId="2" fillId="0" borderId="0" xfId="0" applyFont="1" applyFill="1"/>
    <xf numFmtId="49" fontId="10" fillId="0" borderId="0" xfId="0" applyNumberFormat="1" applyFont="1" applyFill="1" applyAlignment="1">
      <alignment horizontal="left" wrapText="1"/>
    </xf>
    <xf numFmtId="0" fontId="12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49" fontId="5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vertical="top"/>
    </xf>
    <xf numFmtId="164" fontId="4" fillId="0" borderId="2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/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164" fontId="1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0" fontId="10" fillId="0" borderId="1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0" xfId="4"/>
    <cellStyle name="Обычный 3" xfId="5"/>
    <cellStyle name="Обычный 4" xfId="6"/>
    <cellStyle name="Обычный 6" xfId="7"/>
    <cellStyle name="Обычный 8" xfId="8"/>
    <cellStyle name="Финансовый 4" xfId="9"/>
  </cellStyles>
  <dxfs count="0"/>
  <tableStyles count="0" defaultTableStyle="TableStyleMedium2" defaultPivotStyle="PivotStyleLight16"/>
  <colors>
    <mruColors>
      <color rgb="FFCC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48"/>
  <sheetViews>
    <sheetView tabSelected="1" zoomScale="85" zoomScaleNormal="85" zoomScaleSheetLayoutView="85" workbookViewId="0">
      <selection activeCell="A4" sqref="A4:K4"/>
    </sheetView>
  </sheetViews>
  <sheetFormatPr defaultColWidth="9.140625" defaultRowHeight="32.25" customHeight="1" outlineLevelCol="1" x14ac:dyDescent="0.25"/>
  <cols>
    <col min="1" max="1" width="8.28515625" style="29" customWidth="1"/>
    <col min="2" max="2" width="54.140625" style="30" customWidth="1"/>
    <col min="3" max="3" width="14.28515625" style="5" customWidth="1" outlineLevel="1"/>
    <col min="4" max="4" width="14" style="5" customWidth="1" outlineLevel="1"/>
    <col min="5" max="5" width="13.85546875" style="5" customWidth="1" outlineLevel="1"/>
    <col min="6" max="6" width="14.5703125" style="5" customWidth="1" outlineLevel="1"/>
    <col min="7" max="7" width="37" style="32" customWidth="1"/>
    <col min="8" max="8" width="11" style="32" customWidth="1"/>
    <col min="9" max="10" width="12.5703125" style="33" customWidth="1"/>
    <col min="11" max="11" width="11.7109375" style="33" customWidth="1"/>
    <col min="12" max="12" width="11.7109375" style="5" customWidth="1"/>
    <col min="13" max="20" width="9.140625" style="5" customWidth="1"/>
    <col min="21" max="21" width="13.85546875" style="5" customWidth="1"/>
    <col min="22" max="22" width="20.7109375" style="5" customWidth="1"/>
    <col min="23" max="23" width="9.140625" style="5"/>
    <col min="24" max="24" width="13" style="5" customWidth="1"/>
    <col min="25" max="25" width="14.5703125" style="5" customWidth="1"/>
    <col min="26" max="26" width="14.28515625" style="5" customWidth="1"/>
    <col min="27" max="16384" width="9.140625" style="5"/>
  </cols>
  <sheetData>
    <row r="1" spans="1:26" ht="21" customHeight="1" x14ac:dyDescent="0.3">
      <c r="A1" s="1"/>
      <c r="B1" s="2"/>
      <c r="C1" s="3"/>
      <c r="D1" s="3"/>
      <c r="E1" s="3"/>
      <c r="F1" s="3"/>
      <c r="G1" s="4"/>
      <c r="H1" s="4"/>
      <c r="I1" s="43" t="s">
        <v>103</v>
      </c>
      <c r="J1" s="43"/>
      <c r="K1" s="43"/>
    </row>
    <row r="2" spans="1:26" ht="15.75" customHeight="1" x14ac:dyDescent="0.3">
      <c r="A2" s="1"/>
      <c r="B2" s="2"/>
      <c r="C2" s="3"/>
      <c r="D2" s="3"/>
      <c r="E2" s="3"/>
      <c r="F2" s="3"/>
      <c r="G2" s="4"/>
      <c r="H2" s="4"/>
      <c r="I2" s="43" t="s">
        <v>10</v>
      </c>
      <c r="J2" s="43"/>
      <c r="K2" s="43"/>
    </row>
    <row r="3" spans="1:26" ht="15.75" customHeight="1" x14ac:dyDescent="0.3">
      <c r="A3" s="1"/>
      <c r="B3" s="2"/>
      <c r="C3" s="3"/>
      <c r="D3" s="3"/>
      <c r="E3" s="3"/>
      <c r="F3" s="3"/>
      <c r="G3" s="4"/>
      <c r="H3" s="4"/>
      <c r="I3" s="6"/>
      <c r="J3" s="6"/>
      <c r="K3" s="6"/>
    </row>
    <row r="4" spans="1:26" ht="39.75" customHeight="1" x14ac:dyDescent="0.25">
      <c r="A4" s="44" t="s">
        <v>104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26" ht="32.25" customHeight="1" x14ac:dyDescent="0.25">
      <c r="A5" s="45" t="s">
        <v>0</v>
      </c>
      <c r="B5" s="46" t="s">
        <v>16</v>
      </c>
      <c r="C5" s="47" t="s">
        <v>11</v>
      </c>
      <c r="D5" s="47"/>
      <c r="E5" s="47"/>
      <c r="F5" s="47"/>
      <c r="G5" s="47" t="s">
        <v>8</v>
      </c>
      <c r="H5" s="48" t="s">
        <v>15</v>
      </c>
      <c r="I5" s="49"/>
      <c r="J5" s="49"/>
      <c r="K5" s="50"/>
      <c r="M5" s="7"/>
    </row>
    <row r="6" spans="1:26" s="10" customFormat="1" ht="32.25" customHeight="1" x14ac:dyDescent="0.25">
      <c r="A6" s="45"/>
      <c r="B6" s="46"/>
      <c r="C6" s="8" t="s">
        <v>22</v>
      </c>
      <c r="D6" s="8" t="s">
        <v>1</v>
      </c>
      <c r="E6" s="8" t="s">
        <v>9</v>
      </c>
      <c r="F6" s="8" t="s">
        <v>12</v>
      </c>
      <c r="G6" s="47"/>
      <c r="H6" s="9" t="s">
        <v>20</v>
      </c>
      <c r="I6" s="9" t="s">
        <v>1</v>
      </c>
      <c r="J6" s="9" t="s">
        <v>9</v>
      </c>
      <c r="K6" s="9" t="s">
        <v>12</v>
      </c>
    </row>
    <row r="7" spans="1:26" s="14" customFormat="1" ht="14.25" customHeight="1" x14ac:dyDescent="0.25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/>
      <c r="I7" s="13" t="s">
        <v>2</v>
      </c>
      <c r="J7" s="13" t="s">
        <v>3</v>
      </c>
      <c r="K7" s="13">
        <v>10</v>
      </c>
    </row>
    <row r="8" spans="1:26" s="19" customFormat="1" ht="42.75" x14ac:dyDescent="0.25">
      <c r="A8" s="15"/>
      <c r="B8" s="16" t="s">
        <v>25</v>
      </c>
      <c r="C8" s="17">
        <v>15427218.199999999</v>
      </c>
      <c r="D8" s="17">
        <f>D12+D19+D21+D27+D30+D36+D42+D45</f>
        <v>16207888</v>
      </c>
      <c r="E8" s="17">
        <f t="shared" ref="E8:F8" si="0">E12+E19+E21+E27+E30+E36+E42+E45</f>
        <v>17371193.899999999</v>
      </c>
      <c r="F8" s="17">
        <f t="shared" si="0"/>
        <v>19136841.5</v>
      </c>
      <c r="G8" s="37" t="s">
        <v>67</v>
      </c>
      <c r="H8" s="38" t="s">
        <v>52</v>
      </c>
      <c r="I8" s="18" t="s">
        <v>47</v>
      </c>
      <c r="J8" s="18" t="s">
        <v>48</v>
      </c>
      <c r="K8" s="18" t="s">
        <v>49</v>
      </c>
      <c r="X8" s="20"/>
      <c r="Y8" s="20"/>
      <c r="Z8" s="20"/>
    </row>
    <row r="9" spans="1:26" s="22" customFormat="1" ht="75" hidden="1" x14ac:dyDescent="0.2">
      <c r="A9" s="21">
        <v>1</v>
      </c>
      <c r="B9" s="16" t="s">
        <v>13</v>
      </c>
      <c r="C9" s="17"/>
      <c r="D9" s="17">
        <v>0</v>
      </c>
      <c r="E9" s="17">
        <v>0</v>
      </c>
      <c r="F9" s="17">
        <v>0</v>
      </c>
      <c r="G9" s="39" t="s">
        <v>19</v>
      </c>
      <c r="H9" s="38" t="s">
        <v>21</v>
      </c>
      <c r="I9" s="18"/>
      <c r="J9" s="18"/>
      <c r="K9" s="18"/>
    </row>
    <row r="10" spans="1:26" ht="30" hidden="1" x14ac:dyDescent="0.25">
      <c r="A10" s="23" t="s">
        <v>4</v>
      </c>
      <c r="B10" s="24" t="s">
        <v>17</v>
      </c>
      <c r="C10" s="25">
        <v>0</v>
      </c>
      <c r="D10" s="25">
        <v>0</v>
      </c>
      <c r="E10" s="25">
        <v>0</v>
      </c>
      <c r="F10" s="25">
        <v>0</v>
      </c>
      <c r="G10" s="26" t="s">
        <v>14</v>
      </c>
      <c r="H10" s="18"/>
      <c r="I10" s="9"/>
      <c r="J10" s="9"/>
      <c r="K10" s="9"/>
    </row>
    <row r="11" spans="1:26" ht="30" hidden="1" x14ac:dyDescent="0.25">
      <c r="A11" s="23"/>
      <c r="B11" s="24" t="s">
        <v>18</v>
      </c>
      <c r="C11" s="25">
        <v>0</v>
      </c>
      <c r="D11" s="25">
        <v>0</v>
      </c>
      <c r="E11" s="25">
        <v>0</v>
      </c>
      <c r="F11" s="25">
        <v>0</v>
      </c>
      <c r="G11" s="26" t="s">
        <v>14</v>
      </c>
      <c r="H11" s="18"/>
      <c r="I11" s="9"/>
      <c r="J11" s="9"/>
      <c r="K11" s="9"/>
    </row>
    <row r="12" spans="1:26" s="22" customFormat="1" ht="85.5" x14ac:dyDescent="0.2">
      <c r="A12" s="15">
        <v>1</v>
      </c>
      <c r="B12" s="16" t="s">
        <v>64</v>
      </c>
      <c r="C12" s="17"/>
      <c r="D12" s="17">
        <f>D13+D14+D15+D16+D17+D18</f>
        <v>2031052.3</v>
      </c>
      <c r="E12" s="17">
        <f t="shared" ref="E12:F12" si="1">E13+E14+E15+E16+E17+E18</f>
        <v>2404721.9</v>
      </c>
      <c r="F12" s="17">
        <f t="shared" si="1"/>
        <v>2508121.9</v>
      </c>
      <c r="G12" s="37" t="s">
        <v>76</v>
      </c>
      <c r="H12" s="38" t="s">
        <v>26</v>
      </c>
      <c r="I12" s="18" t="s">
        <v>50</v>
      </c>
      <c r="J12" s="18" t="s">
        <v>51</v>
      </c>
      <c r="K12" s="21" t="s">
        <v>68</v>
      </c>
    </row>
    <row r="13" spans="1:26" ht="30" x14ac:dyDescent="0.25">
      <c r="A13" s="23" t="s">
        <v>4</v>
      </c>
      <c r="B13" s="24" t="s">
        <v>53</v>
      </c>
      <c r="C13" s="25">
        <v>0</v>
      </c>
      <c r="D13" s="25">
        <v>736180</v>
      </c>
      <c r="E13" s="25">
        <v>600200</v>
      </c>
      <c r="F13" s="25">
        <v>600200</v>
      </c>
      <c r="G13" s="26"/>
      <c r="H13" s="18"/>
      <c r="I13" s="9"/>
      <c r="J13" s="9"/>
      <c r="K13" s="9"/>
    </row>
    <row r="14" spans="1:26" ht="30" x14ac:dyDescent="0.25">
      <c r="A14" s="23" t="s">
        <v>77</v>
      </c>
      <c r="B14" s="24" t="s">
        <v>59</v>
      </c>
      <c r="C14" s="27"/>
      <c r="D14" s="27">
        <v>420422.7</v>
      </c>
      <c r="E14" s="27">
        <v>504456.6</v>
      </c>
      <c r="F14" s="27">
        <v>535476.6</v>
      </c>
      <c r="G14" s="26"/>
      <c r="H14" s="18"/>
      <c r="I14" s="9"/>
      <c r="J14" s="9"/>
      <c r="K14" s="9"/>
    </row>
    <row r="15" spans="1:26" ht="30" x14ac:dyDescent="0.25">
      <c r="A15" s="23" t="s">
        <v>78</v>
      </c>
      <c r="B15" s="24" t="s">
        <v>60</v>
      </c>
      <c r="C15" s="27"/>
      <c r="D15" s="27">
        <v>522850.2</v>
      </c>
      <c r="E15" s="27">
        <v>672608.7</v>
      </c>
      <c r="F15" s="27">
        <v>713968.7</v>
      </c>
      <c r="G15" s="26"/>
      <c r="H15" s="18"/>
      <c r="I15" s="9"/>
      <c r="J15" s="9"/>
      <c r="K15" s="9"/>
    </row>
    <row r="16" spans="1:26" ht="45" x14ac:dyDescent="0.25">
      <c r="A16" s="23" t="s">
        <v>79</v>
      </c>
      <c r="B16" s="24" t="s">
        <v>61</v>
      </c>
      <c r="C16" s="27"/>
      <c r="D16" s="27">
        <v>62350.2</v>
      </c>
      <c r="E16" s="27">
        <v>123000</v>
      </c>
      <c r="F16" s="27">
        <v>123000</v>
      </c>
      <c r="G16" s="26"/>
      <c r="H16" s="18"/>
      <c r="I16" s="9"/>
      <c r="J16" s="9"/>
      <c r="K16" s="9"/>
    </row>
    <row r="17" spans="1:12" ht="45" x14ac:dyDescent="0.25">
      <c r="A17" s="23" t="s">
        <v>80</v>
      </c>
      <c r="B17" s="24" t="s">
        <v>62</v>
      </c>
      <c r="C17" s="27"/>
      <c r="D17" s="27">
        <v>247249.2</v>
      </c>
      <c r="E17" s="27">
        <v>504456.6</v>
      </c>
      <c r="F17" s="27">
        <v>535476.6</v>
      </c>
      <c r="G17" s="26"/>
      <c r="H17" s="18"/>
      <c r="I17" s="9"/>
      <c r="J17" s="9"/>
      <c r="K17" s="9"/>
    </row>
    <row r="18" spans="1:12" ht="45" x14ac:dyDescent="0.25">
      <c r="A18" s="23" t="s">
        <v>81</v>
      </c>
      <c r="B18" s="24" t="s">
        <v>63</v>
      </c>
      <c r="C18" s="27">
        <v>412000</v>
      </c>
      <c r="D18" s="27">
        <v>42000</v>
      </c>
      <c r="E18" s="27">
        <v>0</v>
      </c>
      <c r="F18" s="27">
        <v>0</v>
      </c>
      <c r="G18" s="26"/>
      <c r="H18" s="18"/>
      <c r="I18" s="9"/>
      <c r="J18" s="9"/>
      <c r="K18" s="9"/>
    </row>
    <row r="19" spans="1:12" ht="57" x14ac:dyDescent="0.25">
      <c r="A19" s="21" t="s">
        <v>82</v>
      </c>
      <c r="B19" s="16" t="s">
        <v>65</v>
      </c>
      <c r="C19" s="28"/>
      <c r="D19" s="28">
        <f>D20</f>
        <v>101249.60000000001</v>
      </c>
      <c r="E19" s="28">
        <f t="shared" ref="E19:F19" si="2">E20</f>
        <v>91981</v>
      </c>
      <c r="F19" s="28">
        <f t="shared" si="2"/>
        <v>91981</v>
      </c>
      <c r="G19" s="37" t="s">
        <v>69</v>
      </c>
      <c r="H19" s="39" t="s">
        <v>52</v>
      </c>
      <c r="I19" s="40">
        <v>4</v>
      </c>
      <c r="J19" s="40">
        <v>6</v>
      </c>
      <c r="K19" s="40">
        <v>11</v>
      </c>
    </row>
    <row r="20" spans="1:12" ht="60" x14ac:dyDescent="0.25">
      <c r="A20" s="23" t="s">
        <v>5</v>
      </c>
      <c r="B20" s="24" t="s">
        <v>31</v>
      </c>
      <c r="C20" s="27">
        <v>249128.8</v>
      </c>
      <c r="D20" s="27">
        <v>101249.60000000001</v>
      </c>
      <c r="E20" s="27">
        <v>91981</v>
      </c>
      <c r="F20" s="27">
        <v>91981</v>
      </c>
      <c r="G20" s="26"/>
      <c r="H20" s="18"/>
      <c r="I20" s="9"/>
      <c r="J20" s="9"/>
      <c r="K20" s="9"/>
    </row>
    <row r="21" spans="1:12" s="22" customFormat="1" ht="114" x14ac:dyDescent="0.2">
      <c r="A21" s="18" t="s">
        <v>6</v>
      </c>
      <c r="B21" s="36" t="s">
        <v>70</v>
      </c>
      <c r="C21" s="28"/>
      <c r="D21" s="28">
        <f>SUM(D22:D26)</f>
        <v>13419049</v>
      </c>
      <c r="E21" s="28">
        <f t="shared" ref="E21:F21" si="3">SUM(E22:E26)</f>
        <v>14295493.1</v>
      </c>
      <c r="F21" s="28">
        <f t="shared" si="3"/>
        <v>16081972.800000001</v>
      </c>
      <c r="G21" s="39" t="s">
        <v>66</v>
      </c>
      <c r="H21" s="41" t="s">
        <v>52</v>
      </c>
      <c r="I21" s="18" t="s">
        <v>27</v>
      </c>
      <c r="J21" s="18" t="s">
        <v>27</v>
      </c>
      <c r="K21" s="18" t="s">
        <v>27</v>
      </c>
    </row>
    <row r="22" spans="1:12" ht="45" x14ac:dyDescent="0.25">
      <c r="A22" s="9" t="s">
        <v>7</v>
      </c>
      <c r="B22" s="24" t="s">
        <v>54</v>
      </c>
      <c r="C22" s="27">
        <v>11678403.9</v>
      </c>
      <c r="D22" s="27">
        <v>12626193.800000001</v>
      </c>
      <c r="E22" s="27">
        <v>13498456</v>
      </c>
      <c r="F22" s="27">
        <v>15314305.4</v>
      </c>
      <c r="G22" s="26"/>
      <c r="H22" s="26"/>
      <c r="I22" s="9"/>
      <c r="J22" s="9"/>
      <c r="K22" s="9"/>
      <c r="L22" s="31"/>
    </row>
    <row r="23" spans="1:12" ht="60" x14ac:dyDescent="0.25">
      <c r="A23" s="9" t="s">
        <v>83</v>
      </c>
      <c r="B23" s="24" t="s">
        <v>55</v>
      </c>
      <c r="C23" s="27">
        <v>49549</v>
      </c>
      <c r="D23" s="27">
        <v>47154</v>
      </c>
      <c r="E23" s="27">
        <v>45385</v>
      </c>
      <c r="F23" s="27">
        <v>0</v>
      </c>
      <c r="G23" s="26"/>
      <c r="H23" s="26"/>
      <c r="I23" s="9"/>
      <c r="J23" s="9"/>
      <c r="K23" s="9"/>
      <c r="L23" s="31"/>
    </row>
    <row r="24" spans="1:12" ht="30" x14ac:dyDescent="0.25">
      <c r="A24" s="9" t="s">
        <v>84</v>
      </c>
      <c r="B24" s="24" t="s">
        <v>56</v>
      </c>
      <c r="C24" s="27">
        <v>334861.59999999998</v>
      </c>
      <c r="D24" s="27">
        <v>351269.8</v>
      </c>
      <c r="E24" s="27">
        <v>351269.8</v>
      </c>
      <c r="F24" s="27">
        <v>351269.8</v>
      </c>
      <c r="G24" s="26"/>
      <c r="H24" s="26"/>
      <c r="I24" s="9"/>
      <c r="J24" s="9"/>
      <c r="K24" s="9"/>
      <c r="L24" s="31"/>
    </row>
    <row r="25" spans="1:12" ht="60" x14ac:dyDescent="0.25">
      <c r="A25" s="9" t="s">
        <v>85</v>
      </c>
      <c r="B25" s="24" t="s">
        <v>57</v>
      </c>
      <c r="C25" s="27">
        <v>261986.2</v>
      </c>
      <c r="D25" s="27">
        <v>384983.5</v>
      </c>
      <c r="E25" s="27">
        <v>400382.3</v>
      </c>
      <c r="F25" s="27">
        <v>416397.6</v>
      </c>
      <c r="G25" s="26"/>
      <c r="H25" s="26"/>
      <c r="I25" s="9"/>
      <c r="J25" s="9"/>
      <c r="K25" s="9"/>
      <c r="L25" s="31"/>
    </row>
    <row r="26" spans="1:12" ht="45" x14ac:dyDescent="0.25">
      <c r="A26" s="9" t="s">
        <v>86</v>
      </c>
      <c r="B26" s="24" t="s">
        <v>58</v>
      </c>
      <c r="C26" s="27">
        <v>0</v>
      </c>
      <c r="D26" s="27">
        <v>9447.9</v>
      </c>
      <c r="E26" s="27">
        <v>0</v>
      </c>
      <c r="F26" s="27">
        <v>0</v>
      </c>
      <c r="G26" s="26"/>
      <c r="H26" s="26"/>
      <c r="I26" s="9"/>
      <c r="J26" s="9"/>
      <c r="K26" s="9"/>
      <c r="L26" s="31"/>
    </row>
    <row r="27" spans="1:12" ht="28.5" x14ac:dyDescent="0.25">
      <c r="A27" s="18" t="s">
        <v>28</v>
      </c>
      <c r="B27" s="36" t="s">
        <v>71</v>
      </c>
      <c r="C27" s="28"/>
      <c r="D27" s="28">
        <f>D28+D29</f>
        <v>176229.7</v>
      </c>
      <c r="E27" s="28">
        <f>E28+E29</f>
        <v>118235.3</v>
      </c>
      <c r="F27" s="28">
        <f>F28+F29</f>
        <v>57694.8</v>
      </c>
      <c r="G27" s="26"/>
      <c r="H27" s="26"/>
      <c r="I27" s="9"/>
      <c r="J27" s="9"/>
      <c r="K27" s="9"/>
    </row>
    <row r="28" spans="1:12" ht="45" x14ac:dyDescent="0.25">
      <c r="A28" s="9" t="s">
        <v>29</v>
      </c>
      <c r="B28" s="34" t="s">
        <v>32</v>
      </c>
      <c r="C28" s="27">
        <v>193823.9</v>
      </c>
      <c r="D28" s="27">
        <v>118534.9</v>
      </c>
      <c r="E28" s="27">
        <v>60540.5</v>
      </c>
      <c r="F28" s="27">
        <v>0</v>
      </c>
      <c r="G28" s="26"/>
      <c r="H28" s="26"/>
      <c r="I28" s="9"/>
      <c r="J28" s="9"/>
      <c r="K28" s="9"/>
    </row>
    <row r="29" spans="1:12" ht="60" x14ac:dyDescent="0.25">
      <c r="A29" s="9" t="s">
        <v>30</v>
      </c>
      <c r="B29" s="34" t="s">
        <v>33</v>
      </c>
      <c r="C29" s="27">
        <v>70000</v>
      </c>
      <c r="D29" s="27">
        <v>57694.8</v>
      </c>
      <c r="E29" s="27">
        <v>57694.8</v>
      </c>
      <c r="F29" s="27">
        <v>57694.8</v>
      </c>
      <c r="G29" s="26"/>
      <c r="H29" s="26"/>
      <c r="I29" s="9"/>
      <c r="J29" s="9"/>
      <c r="K29" s="9"/>
    </row>
    <row r="30" spans="1:12" ht="28.5" x14ac:dyDescent="0.25">
      <c r="A30" s="18" t="s">
        <v>87</v>
      </c>
      <c r="B30" s="36" t="s">
        <v>72</v>
      </c>
      <c r="C30" s="28"/>
      <c r="D30" s="28">
        <f>D31+D32+D33+D34+D35</f>
        <v>368385.7</v>
      </c>
      <c r="E30" s="28">
        <f t="shared" ref="E30:F30" si="4">E31+E32+E33+E34+E35</f>
        <v>348233.4</v>
      </c>
      <c r="F30" s="28">
        <f t="shared" si="4"/>
        <v>284541.8</v>
      </c>
      <c r="G30" s="26"/>
      <c r="H30" s="26"/>
      <c r="I30" s="9"/>
      <c r="J30" s="9"/>
      <c r="K30" s="9"/>
    </row>
    <row r="31" spans="1:12" ht="30" x14ac:dyDescent="0.25">
      <c r="A31" s="9" t="s">
        <v>88</v>
      </c>
      <c r="B31" s="34" t="s">
        <v>34</v>
      </c>
      <c r="C31" s="27">
        <v>90430.2</v>
      </c>
      <c r="D31" s="27">
        <v>119307.5</v>
      </c>
      <c r="E31" s="27">
        <v>99155.199999999997</v>
      </c>
      <c r="F31" s="27">
        <v>35463.599999999999</v>
      </c>
      <c r="G31" s="26"/>
      <c r="H31" s="26"/>
      <c r="I31" s="9"/>
      <c r="J31" s="9"/>
      <c r="K31" s="9"/>
    </row>
    <row r="32" spans="1:12" ht="30" x14ac:dyDescent="0.25">
      <c r="A32" s="9" t="s">
        <v>89</v>
      </c>
      <c r="B32" s="34" t="s">
        <v>35</v>
      </c>
      <c r="C32" s="27">
        <v>199942.7</v>
      </c>
      <c r="D32" s="27">
        <v>245408.2</v>
      </c>
      <c r="E32" s="27">
        <v>245408.2</v>
      </c>
      <c r="F32" s="27">
        <v>245408.2</v>
      </c>
      <c r="G32" s="26"/>
      <c r="H32" s="26"/>
      <c r="I32" s="9"/>
      <c r="J32" s="9"/>
      <c r="K32" s="9"/>
    </row>
    <row r="33" spans="1:11" ht="45" x14ac:dyDescent="0.25">
      <c r="A33" s="9" t="s">
        <v>90</v>
      </c>
      <c r="B33" s="34" t="s">
        <v>36</v>
      </c>
      <c r="C33" s="27">
        <v>230</v>
      </c>
      <c r="D33" s="27">
        <v>500</v>
      </c>
      <c r="E33" s="27">
        <v>500</v>
      </c>
      <c r="F33" s="27">
        <v>500</v>
      </c>
      <c r="G33" s="26"/>
      <c r="H33" s="26"/>
      <c r="I33" s="9"/>
      <c r="J33" s="9"/>
      <c r="K33" s="9"/>
    </row>
    <row r="34" spans="1:11" ht="45" x14ac:dyDescent="0.25">
      <c r="A34" s="9" t="s">
        <v>91</v>
      </c>
      <c r="B34" s="34" t="s">
        <v>37</v>
      </c>
      <c r="C34" s="27">
        <v>0</v>
      </c>
      <c r="D34" s="27">
        <v>2000</v>
      </c>
      <c r="E34" s="27">
        <v>2000</v>
      </c>
      <c r="F34" s="27">
        <v>2000</v>
      </c>
      <c r="G34" s="26"/>
      <c r="H34" s="26"/>
      <c r="I34" s="9"/>
      <c r="J34" s="9"/>
      <c r="K34" s="9"/>
    </row>
    <row r="35" spans="1:11" ht="30" x14ac:dyDescent="0.25">
      <c r="A35" s="9" t="s">
        <v>92</v>
      </c>
      <c r="B35" s="34" t="s">
        <v>38</v>
      </c>
      <c r="C35" s="27">
        <v>0</v>
      </c>
      <c r="D35" s="27">
        <v>1170</v>
      </c>
      <c r="E35" s="27">
        <v>1170</v>
      </c>
      <c r="F35" s="27">
        <v>1170</v>
      </c>
      <c r="G35" s="26"/>
      <c r="H35" s="26"/>
      <c r="I35" s="9"/>
      <c r="J35" s="9"/>
      <c r="K35" s="9"/>
    </row>
    <row r="36" spans="1:11" ht="28.5" x14ac:dyDescent="0.25">
      <c r="A36" s="18" t="s">
        <v>93</v>
      </c>
      <c r="B36" s="36" t="s">
        <v>73</v>
      </c>
      <c r="C36" s="28"/>
      <c r="D36" s="28">
        <f>D37+D38+D39+D40+D41</f>
        <v>25544.7</v>
      </c>
      <c r="E36" s="28">
        <f t="shared" ref="E36:F36" si="5">E37+E38+E39+E40+E41</f>
        <v>24610</v>
      </c>
      <c r="F36" s="28">
        <f t="shared" si="5"/>
        <v>24610</v>
      </c>
      <c r="G36" s="26"/>
      <c r="H36" s="26"/>
      <c r="I36" s="9"/>
      <c r="J36" s="9"/>
      <c r="K36" s="9"/>
    </row>
    <row r="37" spans="1:11" ht="75" x14ac:dyDescent="0.25">
      <c r="A37" s="9" t="s">
        <v>94</v>
      </c>
      <c r="B37" s="34" t="s">
        <v>39</v>
      </c>
      <c r="C37" s="27">
        <v>5600</v>
      </c>
      <c r="D37" s="27">
        <v>5600</v>
      </c>
      <c r="E37" s="27">
        <v>5600</v>
      </c>
      <c r="F37" s="27">
        <v>5600</v>
      </c>
      <c r="G37" s="26"/>
      <c r="H37" s="26"/>
      <c r="I37" s="9"/>
      <c r="J37" s="9"/>
      <c r="K37" s="9"/>
    </row>
    <row r="38" spans="1:11" ht="60" x14ac:dyDescent="0.25">
      <c r="A38" s="9" t="s">
        <v>95</v>
      </c>
      <c r="B38" s="34" t="s">
        <v>43</v>
      </c>
      <c r="C38" s="27">
        <v>12000</v>
      </c>
      <c r="D38" s="27">
        <v>11000</v>
      </c>
      <c r="E38" s="27">
        <v>11000</v>
      </c>
      <c r="F38" s="27">
        <v>11000</v>
      </c>
      <c r="G38" s="26"/>
      <c r="H38" s="26"/>
      <c r="I38" s="9"/>
      <c r="J38" s="9"/>
      <c r="K38" s="9"/>
    </row>
    <row r="39" spans="1:11" ht="90" x14ac:dyDescent="0.25">
      <c r="A39" s="9" t="s">
        <v>96</v>
      </c>
      <c r="B39" s="34" t="s">
        <v>40</v>
      </c>
      <c r="C39" s="27">
        <v>7700</v>
      </c>
      <c r="D39" s="27">
        <v>7315</v>
      </c>
      <c r="E39" s="27">
        <v>7315</v>
      </c>
      <c r="F39" s="27">
        <v>7315</v>
      </c>
      <c r="G39" s="26"/>
      <c r="H39" s="26"/>
      <c r="I39" s="9"/>
      <c r="J39" s="9"/>
      <c r="K39" s="9"/>
    </row>
    <row r="40" spans="1:11" ht="45" x14ac:dyDescent="0.25">
      <c r="A40" s="9" t="s">
        <v>97</v>
      </c>
      <c r="B40" s="35" t="s">
        <v>41</v>
      </c>
      <c r="C40" s="27">
        <v>0</v>
      </c>
      <c r="D40" s="27">
        <v>695</v>
      </c>
      <c r="E40" s="27">
        <v>695</v>
      </c>
      <c r="F40" s="27">
        <v>695</v>
      </c>
      <c r="G40" s="26"/>
      <c r="H40" s="26"/>
      <c r="I40" s="9"/>
      <c r="J40" s="9"/>
      <c r="K40" s="9"/>
    </row>
    <row r="41" spans="1:11" ht="45" x14ac:dyDescent="0.25">
      <c r="A41" s="9" t="s">
        <v>98</v>
      </c>
      <c r="B41" s="34" t="s">
        <v>42</v>
      </c>
      <c r="C41" s="27">
        <v>26172.799999999999</v>
      </c>
      <c r="D41" s="27">
        <v>934.7</v>
      </c>
      <c r="E41" s="27">
        <v>0</v>
      </c>
      <c r="F41" s="27">
        <v>0</v>
      </c>
      <c r="G41" s="26"/>
      <c r="H41" s="26"/>
      <c r="I41" s="9"/>
      <c r="J41" s="9"/>
      <c r="K41" s="9"/>
    </row>
    <row r="42" spans="1:11" ht="42.75" x14ac:dyDescent="0.25">
      <c r="A42" s="18" t="s">
        <v>99</v>
      </c>
      <c r="B42" s="36" t="s">
        <v>74</v>
      </c>
      <c r="C42" s="28"/>
      <c r="D42" s="28">
        <f>D43+D44</f>
        <v>70010.7</v>
      </c>
      <c r="E42" s="28">
        <f t="shared" ref="E42:F42" si="6">E43+E44</f>
        <v>71069.8</v>
      </c>
      <c r="F42" s="28">
        <f t="shared" si="6"/>
        <v>71069.8</v>
      </c>
      <c r="G42" s="26"/>
      <c r="H42" s="26"/>
      <c r="I42" s="9"/>
      <c r="J42" s="9"/>
      <c r="K42" s="9"/>
    </row>
    <row r="43" spans="1:11" ht="45" x14ac:dyDescent="0.25">
      <c r="A43" s="9" t="s">
        <v>100</v>
      </c>
      <c r="B43" s="34" t="s">
        <v>44</v>
      </c>
      <c r="C43" s="27">
        <v>63459.7</v>
      </c>
      <c r="D43" s="27">
        <v>66850.7</v>
      </c>
      <c r="E43" s="27">
        <v>67909.8</v>
      </c>
      <c r="F43" s="27">
        <v>67909.8</v>
      </c>
      <c r="G43" s="26"/>
      <c r="H43" s="26"/>
      <c r="I43" s="9"/>
      <c r="J43" s="9"/>
      <c r="K43" s="9"/>
    </row>
    <row r="44" spans="1:11" ht="75" x14ac:dyDescent="0.25">
      <c r="A44" s="9" t="s">
        <v>101</v>
      </c>
      <c r="B44" s="35" t="s">
        <v>45</v>
      </c>
      <c r="C44" s="27">
        <v>0</v>
      </c>
      <c r="D44" s="27">
        <v>3160</v>
      </c>
      <c r="E44" s="27">
        <v>3160</v>
      </c>
      <c r="F44" s="27">
        <v>3160</v>
      </c>
      <c r="G44" s="26"/>
      <c r="H44" s="26"/>
      <c r="I44" s="9"/>
      <c r="J44" s="9"/>
      <c r="K44" s="9"/>
    </row>
    <row r="45" spans="1:11" ht="42.75" x14ac:dyDescent="0.25">
      <c r="A45" s="18" t="s">
        <v>2</v>
      </c>
      <c r="B45" s="36" t="s">
        <v>75</v>
      </c>
      <c r="C45" s="28"/>
      <c r="D45" s="28">
        <f>D46</f>
        <v>16366.3</v>
      </c>
      <c r="E45" s="28">
        <f t="shared" ref="E45:F45" si="7">E46</f>
        <v>16849.400000000001</v>
      </c>
      <c r="F45" s="28">
        <f t="shared" si="7"/>
        <v>16849.400000000001</v>
      </c>
      <c r="G45" s="26"/>
      <c r="H45" s="26"/>
      <c r="I45" s="9"/>
      <c r="J45" s="9"/>
      <c r="K45" s="9"/>
    </row>
    <row r="46" spans="1:11" ht="45" x14ac:dyDescent="0.25">
      <c r="A46" s="9" t="s">
        <v>102</v>
      </c>
      <c r="B46" s="34" t="s">
        <v>46</v>
      </c>
      <c r="C46" s="27">
        <v>15356.9</v>
      </c>
      <c r="D46" s="27">
        <v>16366.3</v>
      </c>
      <c r="E46" s="27">
        <v>16849.400000000001</v>
      </c>
      <c r="F46" s="27">
        <v>16849.400000000001</v>
      </c>
      <c r="G46" s="26"/>
      <c r="H46" s="26"/>
      <c r="I46" s="9"/>
      <c r="J46" s="9"/>
      <c r="K46" s="9"/>
    </row>
    <row r="47" spans="1:11" ht="17.25" customHeight="1" x14ac:dyDescent="0.25">
      <c r="D47" s="31"/>
    </row>
    <row r="48" spans="1:11" ht="32.25" customHeight="1" x14ac:dyDescent="0.25">
      <c r="A48" s="29" t="s">
        <v>23</v>
      </c>
      <c r="B48" s="42" t="s">
        <v>24</v>
      </c>
      <c r="C48" s="42"/>
      <c r="D48" s="42"/>
      <c r="E48" s="42"/>
      <c r="F48" s="42"/>
      <c r="G48" s="42"/>
      <c r="H48" s="42"/>
      <c r="I48" s="42"/>
      <c r="J48" s="42"/>
      <c r="K48" s="42"/>
    </row>
  </sheetData>
  <autoFilter ref="A6:K23"/>
  <mergeCells count="9">
    <mergeCell ref="B48:K48"/>
    <mergeCell ref="I1:K1"/>
    <mergeCell ref="I2:K2"/>
    <mergeCell ref="A4:K4"/>
    <mergeCell ref="A5:A6"/>
    <mergeCell ref="B5:B6"/>
    <mergeCell ref="C5:F5"/>
    <mergeCell ref="G5:G6"/>
    <mergeCell ref="H5:K5"/>
  </mergeCells>
  <phoneticPr fontId="11" type="noConversion"/>
  <pageMargins left="0" right="0" top="0.19685039370078741" bottom="0" header="0.23622047244094491" footer="0"/>
  <pageSetup paperSize="9" scale="70" fitToHeight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ПЗ</vt:lpstr>
      <vt:lpstr>'Приложение к ПЗ'!Заголовки_для_печати</vt:lpstr>
      <vt:lpstr>'Приложение к ПЗ'!Область_печати</vt:lpstr>
    </vt:vector>
  </TitlesOfParts>
  <Company>MSR 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Сухарева Лариса</dc:creator>
  <cp:lastModifiedBy>Цыганова Марина Николаевна</cp:lastModifiedBy>
  <cp:lastPrinted>2023-09-26T04:27:23Z</cp:lastPrinted>
  <dcterms:created xsi:type="dcterms:W3CDTF">2021-09-10T08:51:10Z</dcterms:created>
  <dcterms:modified xsi:type="dcterms:W3CDTF">2023-09-28T16:00:48Z</dcterms:modified>
</cp:coreProperties>
</file>